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【2019.11】新田铺田园康养综合体项目\初稿\"/>
    </mc:Choice>
  </mc:AlternateContent>
  <bookViews>
    <workbookView xWindow="0" yWindow="0" windowWidth="28695" windowHeight="15000"/>
  </bookViews>
  <sheets>
    <sheet name="Sheet1" sheetId="1" r:id="rId1"/>
    <sheet name="Sheet2" sheetId="2" state="hidden" r:id="rId2"/>
  </sheets>
  <calcPr calcId="152511"/>
</workbook>
</file>

<file path=xl/calcChain.xml><?xml version="1.0" encoding="utf-8"?>
<calcChain xmlns="http://schemas.openxmlformats.org/spreadsheetml/2006/main">
  <c r="I21" i="1" l="1"/>
  <c r="I22" i="1"/>
  <c r="I23" i="1"/>
  <c r="J29" i="1" l="1"/>
  <c r="I29" i="1"/>
  <c r="J21" i="1" l="1"/>
  <c r="J22" i="1"/>
  <c r="J28" i="1"/>
  <c r="I28" i="1"/>
  <c r="J27" i="1"/>
  <c r="I27" i="1"/>
  <c r="J26" i="1"/>
  <c r="I26" i="1"/>
  <c r="J25" i="1"/>
  <c r="I25" i="1"/>
  <c r="J24" i="1"/>
  <c r="I24" i="1"/>
  <c r="J23" i="1"/>
  <c r="M14" i="1"/>
</calcChain>
</file>

<file path=xl/sharedStrings.xml><?xml version="1.0" encoding="utf-8"?>
<sst xmlns="http://schemas.openxmlformats.org/spreadsheetml/2006/main" count="167" uniqueCount="149">
  <si>
    <t>建设项目环评审批基础信息表</t>
  </si>
  <si>
    <t>建设单位（盖章）：</t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</si>
  <si>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填表人（签字）：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</si>
  <si>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建设单位联系人（签字）：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</si>
  <si>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</si>
  <si>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</si>
  <si>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t>建设内容、规模</t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</si>
  <si>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</si>
  <si>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</si>
  <si>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t>项目建设周期（月）</t>
  </si>
  <si>
    <r>
      <rPr>
        <b/>
        <sz val="9"/>
        <color rgb="FF000000"/>
        <rFont val="宋体"/>
        <family val="3"/>
        <charset val="134"/>
      </rPr>
      <t>计划开工时间</t>
    </r>
  </si>
  <si>
    <t>环境影响评价行业类别</t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</si>
  <si>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</si>
  <si>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</si>
  <si>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</si>
  <si>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</si>
  <si>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r>
      <rPr>
        <b/>
        <sz val="9"/>
        <color rgb="FF000000"/>
        <rFont val="宋体"/>
        <family val="3"/>
        <charset val="134"/>
      </rPr>
      <t>项目申请类别</t>
    </r>
  </si>
  <si>
    <r>
      <rPr>
        <b/>
        <sz val="9"/>
        <color rgb="FF000000"/>
        <rFont val="宋体"/>
        <family val="3"/>
        <charset val="134"/>
      </rPr>
      <t>规划环评开展情况</t>
    </r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</si>
  <si>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</si>
  <si>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</si>
  <si>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</si>
  <si>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</si>
  <si>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r>
      <rPr>
        <b/>
        <sz val="9"/>
        <color rgb="FF000000"/>
        <rFont val="宋体"/>
        <family val="3"/>
        <charset val="134"/>
      </rPr>
      <t>经度</t>
    </r>
  </si>
  <si>
    <r>
      <rPr>
        <b/>
        <sz val="9"/>
        <color rgb="FF000000"/>
        <rFont val="宋体"/>
        <family val="3"/>
        <charset val="134"/>
      </rPr>
      <t>纬度</t>
    </r>
  </si>
  <si>
    <r>
      <rPr>
        <b/>
        <sz val="9"/>
        <color rgb="FF000000"/>
        <rFont val="宋体"/>
        <family val="3"/>
        <charset val="134"/>
      </rPr>
      <t>环境影响评价文件类别</t>
    </r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</si>
  <si>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</si>
  <si>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</si>
  <si>
    <r>
      <rPr>
        <b/>
        <sz val="9"/>
        <color rgb="FF000000"/>
        <rFont val="宋体"/>
        <family val="3"/>
        <charset val="134"/>
      </rPr>
      <t>起点纬度</t>
    </r>
  </si>
  <si>
    <r>
      <rPr>
        <b/>
        <sz val="9"/>
        <color rgb="FF000000"/>
        <rFont val="宋体"/>
        <family val="3"/>
        <charset val="134"/>
      </rPr>
      <t>终点经度</t>
    </r>
  </si>
  <si>
    <r>
      <rPr>
        <b/>
        <sz val="9"/>
        <color rgb="FF000000"/>
        <rFont val="宋体"/>
        <family val="3"/>
        <charset val="134"/>
      </rPr>
      <t>终点纬度</t>
    </r>
  </si>
  <si>
    <r>
      <rPr>
        <b/>
        <sz val="9"/>
        <color rgb="FF000000"/>
        <rFont val="宋体"/>
        <family val="3"/>
        <charset val="134"/>
      </rPr>
      <t>工程长度（千米）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</si>
  <si>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</si>
  <si>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</si>
  <si>
    <t>环保投资比例</t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</si>
  <si>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</si>
  <si>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</si>
  <si>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</si>
  <si>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</si>
  <si>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</si>
  <si>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统一社会信用代码
（组织机构代码）</t>
    </r>
  </si>
  <si>
    <r>
      <rPr>
        <b/>
        <sz val="9"/>
        <color rgb="FF000000"/>
        <rFont val="宋体"/>
        <family val="3"/>
        <charset val="134"/>
      </rPr>
      <t>技术负责人</t>
    </r>
  </si>
  <si>
    <r>
      <rPr>
        <b/>
        <sz val="9"/>
        <color rgb="FF000000"/>
        <rFont val="宋体"/>
        <family val="3"/>
        <charset val="134"/>
      </rPr>
      <t>环评文件项目负责人</t>
    </r>
  </si>
  <si>
    <r>
      <rPr>
        <b/>
        <sz val="9"/>
        <color rgb="FF000000"/>
        <rFont val="宋体"/>
        <family val="3"/>
        <charset val="134"/>
      </rPr>
      <t>联系电话</t>
    </r>
  </si>
  <si>
    <r>
      <rPr>
        <b/>
        <sz val="9"/>
        <color rgb="FF000000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</si>
  <si>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</si>
  <si>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</si>
  <si>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</si>
  <si>
    <r>
      <rPr>
        <b/>
        <sz val="9"/>
        <color rgb="FF000000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</si>
  <si>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</si>
  <si>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rgb="FF000000"/>
        <rFont val="宋体"/>
        <family val="3"/>
        <charset val="134"/>
      </rPr>
      <t>排放方式</t>
    </r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</si>
  <si>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</si>
  <si>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</si>
  <si>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</si>
  <si>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</si>
  <si>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</si>
  <si>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</si>
  <si>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</si>
  <si>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</si>
  <si>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</si>
  <si>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</si>
  <si>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</si>
  <si>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</si>
  <si>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</si>
  <si>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rgb="FF000000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</si>
  <si>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</si>
  <si>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</si>
  <si>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</si>
  <si>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sz val="9"/>
        <rFont val="宋体"/>
        <family val="3"/>
        <charset val="134"/>
      </rPr>
      <t>受纳水体_______________________________</t>
    </r>
    <r>
      <rPr>
        <sz val="9"/>
        <rFont val="Times New Roman"/>
        <family val="1"/>
      </rPr>
      <t xml:space="preserve">      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</si>
  <si>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</si>
  <si>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</si>
  <si>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</si>
  <si>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</si>
  <si>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</si>
  <si>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</si>
  <si>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</si>
  <si>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</si>
  <si>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</si>
  <si>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</si>
  <si>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</si>
  <si>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</si>
  <si>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</si>
  <si>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</si>
  <si>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</si>
  <si>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</si>
  <si>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</si>
  <si>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</si>
  <si>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</si>
  <si>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</si>
  <si>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</si>
  <si>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</si>
  <si>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</si>
  <si>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4754-2017)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</si>
  <si>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</si>
  <si>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</si>
  <si>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、⑦＝③－④－⑤；⑥＝②－④＋③，当②</t>
    </r>
    <r>
      <rPr>
        <sz val="8"/>
        <rFont val="Times New Roman"/>
        <family val="1"/>
      </rPr>
      <t xml:space="preserve">= </t>
    </r>
    <r>
      <rPr>
        <b/>
        <sz val="8"/>
        <rFont val="Times New Roman"/>
        <family val="1"/>
      </rPr>
      <t>0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</si>
  <si>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</si>
  <si>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</si>
  <si>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</si>
  <si>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</si>
  <si>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</si>
  <si>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</si>
  <si>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</si>
  <si>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</si>
  <si>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</si>
  <si>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</si>
  <si>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</si>
  <si>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</si>
  <si>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</si>
  <si>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</si>
  <si>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</si>
  <si>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</si>
  <si>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</si>
  <si>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</si>
  <si>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</si>
  <si>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</si>
  <si>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</si>
  <si>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</si>
  <si>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</si>
  <si>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</si>
  <si>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</si>
  <si>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</si>
  <si>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</si>
  <si>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</si>
  <si>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</si>
  <si>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</si>
  <si>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</si>
  <si>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</si>
  <si>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</si>
  <si>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</si>
  <si>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</si>
  <si>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</si>
  <si>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</si>
  <si>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</si>
  <si>
    <t>浙江新田铺农旅开发有限公司</t>
    <phoneticPr fontId="1" type="noConversion"/>
  </si>
  <si>
    <t>新田铺田园康养综合体颐养谷项目（一期）</t>
    <phoneticPr fontId="1" type="noConversion"/>
  </si>
  <si>
    <t>2019-330803-47-03-815582</t>
    <phoneticPr fontId="1" type="noConversion"/>
  </si>
  <si>
    <r>
      <t xml:space="preserve"> </t>
    </r>
    <r>
      <rPr>
        <sz val="9"/>
        <rFont val="宋体"/>
        <family val="3"/>
        <charset val="134"/>
      </rPr>
      <t>建设内容：</t>
    </r>
    <r>
      <rPr>
        <u/>
        <sz val="9"/>
        <rFont val="宋体"/>
        <family val="3"/>
        <charset val="134"/>
      </rPr>
      <t>酒店、办公楼等农旅配套设施</t>
    </r>
    <r>
      <rPr>
        <u/>
        <sz val="9"/>
        <rFont val="Times New Roman"/>
        <family val="1"/>
      </rPr>
      <t xml:space="preserve">  </t>
    </r>
    <r>
      <rPr>
        <sz val="9"/>
        <rFont val="Times New Roman"/>
        <family val="1"/>
      </rPr>
      <t xml:space="preserve">
 </t>
    </r>
    <r>
      <rPr>
        <sz val="9"/>
        <rFont val="宋体"/>
        <family val="3"/>
        <charset val="134"/>
      </rPr>
      <t>建设规模：</t>
    </r>
    <r>
      <rPr>
        <u/>
        <sz val="9"/>
        <rFont val="宋体"/>
        <family val="3"/>
        <charset val="134"/>
      </rPr>
      <t>建筑面积</t>
    </r>
    <r>
      <rPr>
        <u/>
        <sz val="9"/>
        <rFont val="Times New Roman"/>
        <family val="1"/>
      </rPr>
      <t>36308.83</t>
    </r>
    <r>
      <rPr>
        <u/>
        <sz val="9"/>
        <rFont val="宋体"/>
        <family val="3"/>
        <charset val="134"/>
      </rPr>
      <t>平方米</t>
    </r>
    <phoneticPr fontId="1" type="noConversion"/>
  </si>
  <si>
    <t>衢江区浮石街道浮石村</t>
    <phoneticPr fontId="1" type="noConversion"/>
  </si>
  <si>
    <t>三十六 房地产；106、房地产开发、宾馆、酒店、办公用房</t>
    <phoneticPr fontId="1" type="noConversion"/>
  </si>
  <si>
    <t>E4790 其他房屋建筑业</t>
    <phoneticPr fontId="1" type="noConversion"/>
  </si>
  <si>
    <t>91330803MA2DHE2J1K</t>
    <phoneticPr fontId="1" type="noConversion"/>
  </si>
  <si>
    <t>浙江省衢州市衢江区浮石街道浮石村村口</t>
    <phoneticPr fontId="1" type="noConversion"/>
  </si>
  <si>
    <t>毛佳斌</t>
    <phoneticPr fontId="1" type="noConversion"/>
  </si>
  <si>
    <t>李佳佳</t>
    <phoneticPr fontId="1" type="noConversion"/>
  </si>
  <si>
    <t>13656706300</t>
    <phoneticPr fontId="1" type="noConversion"/>
  </si>
  <si>
    <t>利晟（杭州）科技有限公司</t>
    <phoneticPr fontId="1" type="noConversion"/>
  </si>
  <si>
    <t>黄浩</t>
    <phoneticPr fontId="1" type="noConversion"/>
  </si>
  <si>
    <t>13858990360</t>
    <phoneticPr fontId="1" type="noConversion"/>
  </si>
  <si>
    <t>浙江省杭州市滨江区滨盛路1870号柏悦轩2111室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</si>
</sst>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9"/>
      <color theme="0" tint="-0.499984740745262"/>
      <name val="Times New Roman"/>
      <family val="1"/>
    </font>
    <font>
      <b/>
      <vertAlign val="superscript"/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Times New Roman"/>
      <family val="1"/>
    </font>
    <font>
      <u/>
      <sz val="9"/>
      <name val="宋体"/>
      <family val="3"/>
      <charset val="134"/>
    </font>
    <font>
      <u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78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1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checked="Checked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C24" sqref="C24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4" customHeight="1">
      <c r="A2" s="86" t="s">
        <v>1</v>
      </c>
      <c r="B2" s="87"/>
      <c r="C2" s="87"/>
      <c r="D2" s="83" t="s">
        <v>133</v>
      </c>
      <c r="E2" s="88"/>
      <c r="F2" s="88"/>
      <c r="G2" s="88"/>
      <c r="H2" s="5" t="s">
        <v>2</v>
      </c>
      <c r="I2" s="89"/>
      <c r="J2" s="89"/>
      <c r="K2" s="87" t="s">
        <v>3</v>
      </c>
      <c r="L2" s="87"/>
      <c r="M2" s="89"/>
      <c r="N2" s="89"/>
    </row>
    <row r="3" spans="1:14" s="4" customFormat="1" ht="24.75" customHeight="1">
      <c r="A3" s="39" t="s">
        <v>4</v>
      </c>
      <c r="B3" s="48" t="s">
        <v>5</v>
      </c>
      <c r="C3" s="48"/>
      <c r="D3" s="83" t="s">
        <v>134</v>
      </c>
      <c r="E3" s="84"/>
      <c r="F3" s="84"/>
      <c r="G3" s="84"/>
      <c r="H3" s="41" t="s">
        <v>6</v>
      </c>
      <c r="I3" s="42"/>
      <c r="J3" s="47" t="s">
        <v>136</v>
      </c>
      <c r="K3" s="47"/>
      <c r="L3" s="47"/>
      <c r="M3" s="47"/>
      <c r="N3" s="47"/>
    </row>
    <row r="4" spans="1:14" s="4" customFormat="1" ht="24.75" customHeight="1">
      <c r="A4" s="40"/>
      <c r="B4" s="48" t="s">
        <v>7</v>
      </c>
      <c r="C4" s="48"/>
      <c r="D4" s="58" t="s">
        <v>135</v>
      </c>
      <c r="E4" s="57"/>
      <c r="F4" s="57"/>
      <c r="G4" s="57"/>
      <c r="H4" s="43"/>
      <c r="I4" s="44"/>
      <c r="J4" s="47"/>
      <c r="K4" s="47"/>
      <c r="L4" s="47"/>
      <c r="M4" s="47"/>
      <c r="N4" s="47"/>
    </row>
    <row r="5" spans="1:14" s="4" customFormat="1" ht="24.75" customHeight="1">
      <c r="A5" s="40"/>
      <c r="B5" s="48" t="s">
        <v>8</v>
      </c>
      <c r="C5" s="48"/>
      <c r="D5" s="83" t="s">
        <v>137</v>
      </c>
      <c r="E5" s="84"/>
      <c r="F5" s="84"/>
      <c r="G5" s="84"/>
      <c r="H5" s="45"/>
      <c r="I5" s="46"/>
      <c r="J5" s="47"/>
      <c r="K5" s="47"/>
      <c r="L5" s="47"/>
      <c r="M5" s="47"/>
      <c r="N5" s="47"/>
    </row>
    <row r="6" spans="1:14" s="4" customFormat="1" ht="24.75" customHeight="1">
      <c r="A6" s="40"/>
      <c r="B6" s="80" t="s">
        <v>9</v>
      </c>
      <c r="C6" s="48"/>
      <c r="D6" s="81">
        <v>26</v>
      </c>
      <c r="E6" s="81"/>
      <c r="F6" s="81"/>
      <c r="G6" s="81"/>
      <c r="H6" s="48" t="s">
        <v>10</v>
      </c>
      <c r="I6" s="77"/>
      <c r="J6" s="82">
        <v>43831</v>
      </c>
      <c r="K6" s="82"/>
      <c r="L6" s="82"/>
      <c r="M6" s="82"/>
      <c r="N6" s="82"/>
    </row>
    <row r="7" spans="1:14" s="4" customFormat="1" ht="24.75" customHeight="1">
      <c r="A7" s="40"/>
      <c r="B7" s="80" t="s">
        <v>11</v>
      </c>
      <c r="C7" s="48"/>
      <c r="D7" s="58" t="s">
        <v>138</v>
      </c>
      <c r="E7" s="57"/>
      <c r="F7" s="57"/>
      <c r="G7" s="57"/>
      <c r="H7" s="48" t="s">
        <v>12</v>
      </c>
      <c r="I7" s="77"/>
      <c r="J7" s="82">
        <v>44621</v>
      </c>
      <c r="K7" s="82"/>
      <c r="L7" s="82"/>
      <c r="M7" s="82"/>
      <c r="N7" s="82"/>
    </row>
    <row r="8" spans="1:14" s="4" customFormat="1" ht="24.75" customHeight="1">
      <c r="A8" s="40"/>
      <c r="B8" s="48" t="s">
        <v>13</v>
      </c>
      <c r="C8" s="48"/>
      <c r="D8" s="36" t="s">
        <v>105</v>
      </c>
      <c r="E8" s="76"/>
      <c r="F8" s="76"/>
      <c r="G8" s="37"/>
      <c r="H8" s="48" t="s">
        <v>14</v>
      </c>
      <c r="I8" s="77"/>
      <c r="J8" s="74" t="s">
        <v>139</v>
      </c>
      <c r="K8" s="75"/>
      <c r="L8" s="75"/>
      <c r="M8" s="75"/>
      <c r="N8" s="75"/>
    </row>
    <row r="9" spans="1:14" s="4" customFormat="1" ht="24.75" customHeight="1">
      <c r="A9" s="40"/>
      <c r="B9" s="48" t="s">
        <v>15</v>
      </c>
      <c r="C9" s="48"/>
      <c r="D9" s="57"/>
      <c r="E9" s="57"/>
      <c r="F9" s="57"/>
      <c r="G9" s="57"/>
      <c r="H9" s="78" t="s">
        <v>16</v>
      </c>
      <c r="I9" s="79"/>
      <c r="J9" s="75" t="s">
        <v>106</v>
      </c>
      <c r="K9" s="75"/>
      <c r="L9" s="75"/>
      <c r="M9" s="75"/>
      <c r="N9" s="75"/>
    </row>
    <row r="10" spans="1:14" s="4" customFormat="1" ht="24.75" customHeight="1">
      <c r="A10" s="40"/>
      <c r="B10" s="48" t="s">
        <v>17</v>
      </c>
      <c r="C10" s="48"/>
      <c r="D10" s="68" t="s">
        <v>112</v>
      </c>
      <c r="E10" s="69"/>
      <c r="F10" s="69"/>
      <c r="G10" s="70"/>
      <c r="H10" s="48" t="s">
        <v>18</v>
      </c>
      <c r="I10" s="48"/>
      <c r="J10" s="71"/>
      <c r="K10" s="72"/>
      <c r="L10" s="72"/>
      <c r="M10" s="72"/>
      <c r="N10" s="73"/>
    </row>
    <row r="11" spans="1:14" s="4" customFormat="1" ht="24.75" customHeight="1">
      <c r="A11" s="40"/>
      <c r="B11" s="48" t="s">
        <v>19</v>
      </c>
      <c r="C11" s="48"/>
      <c r="D11" s="58"/>
      <c r="E11" s="57"/>
      <c r="F11" s="57"/>
      <c r="G11" s="57"/>
      <c r="H11" s="48" t="s">
        <v>20</v>
      </c>
      <c r="I11" s="48"/>
      <c r="J11" s="74"/>
      <c r="K11" s="75"/>
      <c r="L11" s="75"/>
      <c r="M11" s="75"/>
      <c r="N11" s="75"/>
    </row>
    <row r="12" spans="1:14" s="4" customFormat="1" ht="24.75" customHeight="1">
      <c r="A12" s="40"/>
      <c r="B12" s="48" t="s">
        <v>21</v>
      </c>
      <c r="C12" s="48"/>
      <c r="D12" s="6" t="s">
        <v>22</v>
      </c>
      <c r="E12" s="8">
        <v>118.8989452</v>
      </c>
      <c r="F12" s="6" t="s">
        <v>23</v>
      </c>
      <c r="G12" s="8">
        <v>29.016618000000001</v>
      </c>
      <c r="H12" s="48" t="s">
        <v>24</v>
      </c>
      <c r="I12" s="48"/>
      <c r="J12" s="65" t="s">
        <v>122</v>
      </c>
      <c r="K12" s="65"/>
      <c r="L12" s="65"/>
      <c r="M12" s="65"/>
      <c r="N12" s="65"/>
    </row>
    <row r="13" spans="1:14" s="4" customFormat="1" ht="24.75" customHeight="1">
      <c r="A13" s="40"/>
      <c r="B13" s="48" t="s">
        <v>25</v>
      </c>
      <c r="C13" s="48"/>
      <c r="D13" s="6" t="s">
        <v>26</v>
      </c>
      <c r="E13" s="8"/>
      <c r="F13" s="6" t="s">
        <v>27</v>
      </c>
      <c r="G13" s="9"/>
      <c r="H13" s="6" t="s">
        <v>28</v>
      </c>
      <c r="I13" s="9"/>
      <c r="J13" s="6" t="s">
        <v>29</v>
      </c>
      <c r="K13" s="18"/>
      <c r="L13" s="6" t="s">
        <v>30</v>
      </c>
      <c r="M13" s="66"/>
      <c r="N13" s="67"/>
    </row>
    <row r="14" spans="1:14" s="4" customFormat="1" ht="24.75" customHeight="1">
      <c r="A14" s="40"/>
      <c r="B14" s="48" t="s">
        <v>31</v>
      </c>
      <c r="C14" s="48"/>
      <c r="D14" s="60">
        <v>30960</v>
      </c>
      <c r="E14" s="60"/>
      <c r="F14" s="60"/>
      <c r="G14" s="61"/>
      <c r="H14" s="62" t="s">
        <v>32</v>
      </c>
      <c r="I14" s="62"/>
      <c r="J14" s="63">
        <v>982</v>
      </c>
      <c r="K14" s="63"/>
      <c r="L14" s="34" t="s">
        <v>33</v>
      </c>
      <c r="M14" s="64">
        <f>IF(D14&gt;0,J14/D14,)</f>
        <v>3.1718346253229973E-2</v>
      </c>
      <c r="N14" s="64"/>
    </row>
    <row r="15" spans="1:14" s="4" customFormat="1" ht="24.75" customHeight="1">
      <c r="A15" s="39" t="s">
        <v>34</v>
      </c>
      <c r="B15" s="48" t="s">
        <v>35</v>
      </c>
      <c r="C15" s="48"/>
      <c r="D15" s="58" t="s">
        <v>133</v>
      </c>
      <c r="E15" s="57"/>
      <c r="F15" s="6" t="s">
        <v>36</v>
      </c>
      <c r="G15" s="33" t="s">
        <v>142</v>
      </c>
      <c r="H15" s="39" t="s">
        <v>37</v>
      </c>
      <c r="I15" s="6" t="s">
        <v>35</v>
      </c>
      <c r="J15" s="56" t="s">
        <v>145</v>
      </c>
      <c r="K15" s="59"/>
      <c r="L15" s="19" t="s">
        <v>38</v>
      </c>
      <c r="M15" s="58"/>
      <c r="N15" s="57"/>
    </row>
    <row r="16" spans="1:14" s="4" customFormat="1" ht="24.75" customHeight="1">
      <c r="A16" s="40"/>
      <c r="B16" s="48" t="s">
        <v>39</v>
      </c>
      <c r="C16" s="48"/>
      <c r="D16" s="57" t="s">
        <v>140</v>
      </c>
      <c r="E16" s="57"/>
      <c r="F16" s="6" t="s">
        <v>40</v>
      </c>
      <c r="G16" s="33" t="s">
        <v>143</v>
      </c>
      <c r="H16" s="40"/>
      <c r="I16" s="6" t="s">
        <v>41</v>
      </c>
      <c r="J16" s="58" t="s">
        <v>146</v>
      </c>
      <c r="K16" s="57"/>
      <c r="L16" s="19" t="s">
        <v>42</v>
      </c>
      <c r="M16" s="57" t="s">
        <v>147</v>
      </c>
      <c r="N16" s="57"/>
    </row>
    <row r="17" spans="1:16" s="4" customFormat="1" ht="24.75" customHeight="1">
      <c r="A17" s="40"/>
      <c r="B17" s="48" t="s">
        <v>43</v>
      </c>
      <c r="C17" s="48"/>
      <c r="D17" s="56" t="s">
        <v>141</v>
      </c>
      <c r="E17" s="57"/>
      <c r="F17" s="6" t="s">
        <v>42</v>
      </c>
      <c r="G17" s="32" t="s">
        <v>144</v>
      </c>
      <c r="H17" s="40"/>
      <c r="I17" s="6" t="s">
        <v>43</v>
      </c>
      <c r="J17" s="58" t="s">
        <v>148</v>
      </c>
      <c r="K17" s="57"/>
      <c r="L17" s="57"/>
      <c r="M17" s="57"/>
      <c r="N17" s="57"/>
    </row>
    <row r="18" spans="1:16" s="4" customFormat="1" ht="24" customHeight="1">
      <c r="A18" s="39" t="s">
        <v>44</v>
      </c>
      <c r="B18" s="40" t="s">
        <v>45</v>
      </c>
      <c r="C18" s="40"/>
      <c r="D18" s="48" t="s">
        <v>46</v>
      </c>
      <c r="E18" s="48"/>
      <c r="F18" s="6" t="s">
        <v>47</v>
      </c>
      <c r="G18" s="52" t="s">
        <v>48</v>
      </c>
      <c r="H18" s="35"/>
      <c r="I18" s="35"/>
      <c r="J18" s="35"/>
      <c r="K18" s="48" t="s">
        <v>49</v>
      </c>
      <c r="L18" s="48"/>
      <c r="M18" s="48"/>
      <c r="N18" s="48"/>
    </row>
    <row r="19" spans="1:16" s="4" customFormat="1" ht="24.75" customHeight="1">
      <c r="A19" s="40"/>
      <c r="B19" s="40"/>
      <c r="C19" s="40"/>
      <c r="D19" s="6" t="s">
        <v>50</v>
      </c>
      <c r="E19" s="6" t="s">
        <v>51</v>
      </c>
      <c r="F19" s="6" t="s">
        <v>52</v>
      </c>
      <c r="G19" s="6" t="s">
        <v>53</v>
      </c>
      <c r="H19" s="6" t="s">
        <v>54</v>
      </c>
      <c r="I19" s="6" t="s">
        <v>55</v>
      </c>
      <c r="J19" s="6" t="s">
        <v>56</v>
      </c>
      <c r="K19" s="48"/>
      <c r="L19" s="48"/>
      <c r="M19" s="48"/>
      <c r="N19" s="48"/>
    </row>
    <row r="20" spans="1:16" s="4" customFormat="1" ht="15.75" customHeight="1">
      <c r="A20" s="40"/>
      <c r="B20" s="40" t="s">
        <v>57</v>
      </c>
      <c r="C20" s="6" t="s">
        <v>58</v>
      </c>
      <c r="D20" s="10"/>
      <c r="E20" s="10"/>
      <c r="F20" s="10"/>
      <c r="G20" s="11"/>
      <c r="H20" s="11"/>
      <c r="I20" s="10">
        <v>0</v>
      </c>
      <c r="J20" s="10">
        <v>0</v>
      </c>
      <c r="K20" s="20" t="s">
        <v>59</v>
      </c>
      <c r="L20" s="21"/>
      <c r="M20" s="21"/>
      <c r="N20" s="22"/>
    </row>
    <row r="21" spans="1:16" s="4" customFormat="1" ht="15.75" customHeight="1">
      <c r="A21" s="40"/>
      <c r="B21" s="40"/>
      <c r="C21" s="6" t="s">
        <v>60</v>
      </c>
      <c r="D21" s="11"/>
      <c r="E21" s="11"/>
      <c r="F21" s="11"/>
      <c r="G21" s="11"/>
      <c r="H21" s="11"/>
      <c r="I21" s="10">
        <f t="shared" ref="I21:I29" si="0">IF(E21&gt;0,E21-G21+F21,D21-G21+F21)</f>
        <v>0</v>
      </c>
      <c r="J21" s="10">
        <f t="shared" ref="J21:J29" si="1">F21-G21-H21</f>
        <v>0</v>
      </c>
      <c r="K21" s="23" t="s">
        <v>61</v>
      </c>
      <c r="L21" s="24" t="s">
        <v>62</v>
      </c>
      <c r="M21" s="24"/>
      <c r="N21" s="25"/>
    </row>
    <row r="22" spans="1:16" s="4" customFormat="1" ht="15.75" customHeight="1">
      <c r="A22" s="40"/>
      <c r="B22" s="40"/>
      <c r="C22" s="6" t="s">
        <v>63</v>
      </c>
      <c r="D22" s="11"/>
      <c r="E22" s="11"/>
      <c r="F22" s="11"/>
      <c r="G22" s="11"/>
      <c r="H22" s="11"/>
      <c r="I22" s="10">
        <f t="shared" si="0"/>
        <v>0</v>
      </c>
      <c r="J22" s="10">
        <f t="shared" si="1"/>
        <v>0</v>
      </c>
      <c r="K22" s="26"/>
      <c r="L22" s="24" t="s">
        <v>64</v>
      </c>
      <c r="M22" s="24"/>
      <c r="N22" s="25"/>
    </row>
    <row r="23" spans="1:16" s="4" customFormat="1" ht="15.75" customHeight="1">
      <c r="A23" s="40"/>
      <c r="B23" s="40"/>
      <c r="C23" s="6" t="s">
        <v>65</v>
      </c>
      <c r="D23" s="11"/>
      <c r="E23" s="11"/>
      <c r="F23" s="11"/>
      <c r="G23" s="11"/>
      <c r="H23" s="11"/>
      <c r="I23" s="10">
        <f t="shared" si="0"/>
        <v>0</v>
      </c>
      <c r="J23" s="10">
        <f t="shared" si="1"/>
        <v>0</v>
      </c>
      <c r="K23" s="26" t="s">
        <v>66</v>
      </c>
      <c r="L23" s="53" t="s">
        <v>67</v>
      </c>
      <c r="M23" s="53"/>
      <c r="N23" s="54"/>
    </row>
    <row r="24" spans="1:16" s="4" customFormat="1" ht="15.75" customHeight="1">
      <c r="A24" s="40"/>
      <c r="B24" s="40"/>
      <c r="C24" s="6" t="s">
        <v>68</v>
      </c>
      <c r="D24" s="11"/>
      <c r="E24" s="11"/>
      <c r="F24" s="11"/>
      <c r="G24" s="11"/>
      <c r="H24" s="11"/>
      <c r="I24" s="10">
        <f t="shared" si="0"/>
        <v>0</v>
      </c>
      <c r="J24" s="10">
        <f t="shared" si="1"/>
        <v>0</v>
      </c>
      <c r="K24" s="27"/>
      <c r="L24" s="28"/>
      <c r="M24" s="28"/>
      <c r="N24" s="29"/>
    </row>
    <row r="25" spans="1:16" s="4" customFormat="1" ht="15.75" customHeight="1">
      <c r="A25" s="40"/>
      <c r="B25" s="40" t="s">
        <v>69</v>
      </c>
      <c r="C25" s="6" t="s">
        <v>70</v>
      </c>
      <c r="D25" s="11"/>
      <c r="E25" s="11"/>
      <c r="F25" s="11"/>
      <c r="G25" s="11"/>
      <c r="H25" s="11"/>
      <c r="I25" s="10">
        <f t="shared" si="0"/>
        <v>0</v>
      </c>
      <c r="J25" s="10">
        <f t="shared" si="1"/>
        <v>0</v>
      </c>
      <c r="K25" s="55" t="s">
        <v>71</v>
      </c>
      <c r="L25" s="55"/>
      <c r="M25" s="55"/>
      <c r="N25" s="55"/>
    </row>
    <row r="26" spans="1:16" s="4" customFormat="1" ht="15.75" customHeight="1">
      <c r="A26" s="40"/>
      <c r="B26" s="40"/>
      <c r="C26" s="6" t="s">
        <v>72</v>
      </c>
      <c r="D26" s="11"/>
      <c r="E26" s="11"/>
      <c r="F26" s="11"/>
      <c r="G26" s="12"/>
      <c r="H26" s="12"/>
      <c r="I26" s="10">
        <f t="shared" si="0"/>
        <v>0</v>
      </c>
      <c r="J26" s="10">
        <f t="shared" si="1"/>
        <v>0</v>
      </c>
      <c r="K26" s="55" t="s">
        <v>71</v>
      </c>
      <c r="L26" s="55"/>
      <c r="M26" s="55"/>
      <c r="N26" s="55"/>
    </row>
    <row r="27" spans="1:16" s="4" customFormat="1" ht="15.75" customHeight="1">
      <c r="A27" s="40"/>
      <c r="B27" s="40"/>
      <c r="C27" s="6" t="s">
        <v>73</v>
      </c>
      <c r="D27" s="11"/>
      <c r="E27" s="11"/>
      <c r="F27" s="10">
        <v>0.13900000000000001</v>
      </c>
      <c r="G27" s="11"/>
      <c r="H27" s="11"/>
      <c r="I27" s="10">
        <f t="shared" si="0"/>
        <v>0.13900000000000001</v>
      </c>
      <c r="J27" s="10">
        <f t="shared" si="1"/>
        <v>0.13900000000000001</v>
      </c>
      <c r="K27" s="55" t="s">
        <v>71</v>
      </c>
      <c r="L27" s="55"/>
      <c r="M27" s="55"/>
      <c r="N27" s="55"/>
    </row>
    <row r="28" spans="1:16" s="4" customFormat="1" ht="15.75" customHeight="1">
      <c r="A28" s="40"/>
      <c r="B28" s="40"/>
      <c r="C28" s="6" t="s">
        <v>74</v>
      </c>
      <c r="D28" s="11"/>
      <c r="E28" s="11"/>
      <c r="F28" s="11"/>
      <c r="G28" s="11"/>
      <c r="H28" s="11"/>
      <c r="I28" s="10">
        <f t="shared" si="0"/>
        <v>0</v>
      </c>
      <c r="J28" s="10">
        <f t="shared" si="1"/>
        <v>0</v>
      </c>
      <c r="K28" s="55" t="s">
        <v>71</v>
      </c>
      <c r="L28" s="55"/>
      <c r="M28" s="55"/>
      <c r="N28" s="55"/>
    </row>
    <row r="29" spans="1:16" s="4" customFormat="1" ht="15.75" customHeight="1">
      <c r="A29" s="40"/>
      <c r="B29" s="40"/>
      <c r="C29" s="6" t="s">
        <v>75</v>
      </c>
      <c r="D29" s="13"/>
      <c r="E29" s="13"/>
      <c r="F29" s="13"/>
      <c r="G29" s="13"/>
      <c r="H29" s="13"/>
      <c r="I29" s="10">
        <f t="shared" si="0"/>
        <v>0</v>
      </c>
      <c r="J29" s="10">
        <f t="shared" si="1"/>
        <v>0</v>
      </c>
      <c r="K29" s="49" t="s">
        <v>71</v>
      </c>
      <c r="L29" s="49"/>
      <c r="M29" s="49"/>
      <c r="N29" s="49"/>
    </row>
    <row r="30" spans="1:16" ht="22.5">
      <c r="A30" s="39" t="s">
        <v>76</v>
      </c>
      <c r="B30" s="39"/>
      <c r="C30" s="50" t="s">
        <v>77</v>
      </c>
      <c r="D30" s="51"/>
      <c r="E30" s="35" t="s">
        <v>78</v>
      </c>
      <c r="F30" s="35"/>
      <c r="G30" s="6" t="s">
        <v>79</v>
      </c>
      <c r="H30" s="6" t="s">
        <v>80</v>
      </c>
      <c r="I30" s="6" t="s">
        <v>81</v>
      </c>
      <c r="J30" s="6" t="s">
        <v>82</v>
      </c>
      <c r="K30" s="6" t="s">
        <v>83</v>
      </c>
      <c r="L30" s="52" t="s">
        <v>84</v>
      </c>
      <c r="M30" s="52"/>
      <c r="N30" s="52"/>
    </row>
    <row r="31" spans="1:16">
      <c r="A31" s="39"/>
      <c r="B31" s="39"/>
      <c r="C31" s="35" t="s">
        <v>85</v>
      </c>
      <c r="D31" s="35"/>
      <c r="E31" s="36"/>
      <c r="F31" s="37"/>
      <c r="G31" s="14"/>
      <c r="H31" s="7"/>
      <c r="I31" s="14"/>
      <c r="J31" s="14"/>
      <c r="K31" s="30"/>
      <c r="L31" s="38" t="s">
        <v>86</v>
      </c>
      <c r="M31" s="38"/>
      <c r="N31" s="38"/>
      <c r="P31" s="31"/>
    </row>
    <row r="32" spans="1:16">
      <c r="A32" s="39"/>
      <c r="B32" s="39"/>
      <c r="C32" s="35" t="s">
        <v>87</v>
      </c>
      <c r="D32" s="35"/>
      <c r="E32" s="36"/>
      <c r="F32" s="37"/>
      <c r="G32" s="14"/>
      <c r="H32" s="15" t="s">
        <v>71</v>
      </c>
      <c r="I32" s="14"/>
      <c r="J32" s="14"/>
      <c r="K32" s="30"/>
      <c r="L32" s="38" t="s">
        <v>86</v>
      </c>
      <c r="M32" s="38"/>
      <c r="N32" s="38"/>
    </row>
    <row r="33" spans="1:14">
      <c r="A33" s="39"/>
      <c r="B33" s="39"/>
      <c r="C33" s="35" t="s">
        <v>88</v>
      </c>
      <c r="D33" s="35"/>
      <c r="E33" s="36"/>
      <c r="F33" s="37"/>
      <c r="G33" s="14"/>
      <c r="H33" s="15" t="s">
        <v>71</v>
      </c>
      <c r="I33" s="14"/>
      <c r="J33" s="14"/>
      <c r="K33" s="30"/>
      <c r="L33" s="38" t="s">
        <v>86</v>
      </c>
      <c r="M33" s="38"/>
      <c r="N33" s="38"/>
    </row>
    <row r="34" spans="1:14">
      <c r="A34" s="39"/>
      <c r="B34" s="39"/>
      <c r="C34" s="35" t="s">
        <v>89</v>
      </c>
      <c r="D34" s="35"/>
      <c r="E34" s="36"/>
      <c r="F34" s="37"/>
      <c r="G34" s="14"/>
      <c r="H34" s="15" t="s">
        <v>71</v>
      </c>
      <c r="I34" s="14"/>
      <c r="J34" s="14"/>
      <c r="K34" s="30"/>
      <c r="L34" s="38" t="s">
        <v>86</v>
      </c>
      <c r="M34" s="38"/>
      <c r="N34" s="38"/>
    </row>
    <row r="35" spans="1:14" s="1" customFormat="1" ht="12">
      <c r="A35" s="16" t="s">
        <v>90</v>
      </c>
      <c r="B35" s="16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s="1" customFormat="1" ht="12">
      <c r="A36" s="16" t="s">
        <v>91</v>
      </c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s="1" customFormat="1" ht="12">
      <c r="A37" s="16" t="s">
        <v>92</v>
      </c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s="1" customFormat="1" ht="12">
      <c r="A38" s="16" t="s">
        <v>93</v>
      </c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s="1" customFormat="1" ht="12">
      <c r="A39" s="16" t="s">
        <v>94</v>
      </c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</row>
  </sheetData>
  <sheetProtection password="ECF6" sheet="1" objects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</mergeCells>
  <phoneticPr fontId="1" type="noConversion"/>
  <dataValidations count="10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E12 E13 I13">
      <formula1>70</formula1>
      <formula2>140</formula2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G12 G13 K13">
      <formula1>3</formula1>
      <formula2>55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1.0625" right="0.27500000000000002" top="0.35416666666666702" bottom="0.15625" header="0.27500000000000002" footer="0.235416666666667"/>
  <pageSetup paperSize="9" scale="68" firstPageNumber="4294963191" orientation="landscape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Sheet2!$A$3:$A$5</xm:f>
          </x14:formula1>
          <xm:sqref>D8:G8</xm:sqref>
        </x14:dataValidation>
        <x14:dataValidation type="list" allowBlank="1" showInputMessage="1" showErrorMessage="1">
          <x14:formula1>
            <xm:f>Sheet2!$B$3:$B$7</xm:f>
          </x14:formula1>
          <xm:sqref>J9:N9</xm:sqref>
        </x14:dataValidation>
        <x14:dataValidation type="list" allowBlank="1" showInputMessage="1" showErrorMessage="1">
          <x14:formula1>
            <xm:f>Sheet2!$H$2:$H$6</xm:f>
          </x14:formula1>
          <xm:sqref>D10:G10</xm:sqref>
        </x14:dataValidation>
        <x14:dataValidation type="list" allowBlank="1" showInputMessage="1" showErrorMessage="1">
          <x14:formula1>
            <xm:f>Sheet2!$I$3:$I$4</xm:f>
          </x14:formula1>
          <xm:sqref>J12:N12</xm:sqref>
        </x14:dataValidation>
        <x14:dataValidation type="list" allowBlank="1" showInputMessage="1" showErrorMessage="1">
          <x14:formula1>
            <xm:f>Sheet2!$E$2:$E$5</xm:f>
          </x14:formula1>
          <xm:sqref>I31</xm:sqref>
        </x14:dataValidation>
        <x14:dataValidation type="list" allowBlank="1" showInputMessage="1" showErrorMessage="1">
          <x14:formula1>
            <xm:f>Sheet2!$G$2:$G$4</xm:f>
          </x14:formula1>
          <xm:sqref>I34</xm:sqref>
        </x14:dataValidation>
        <x14:dataValidation type="list" allowBlank="1" showInputMessage="1" showErrorMessage="1">
          <x14:formula1>
            <xm:f>Sheet2!$C$2:$C$6</xm:f>
          </x14:formula1>
          <xm:sqref>G31:G34</xm:sqref>
        </x14:dataValidation>
        <x14:dataValidation type="list" allowBlank="1" showInputMessage="1" showErrorMessage="1">
          <x14:formula1>
            <xm:f>Sheet2!$F$2:$F$5</xm:f>
          </x14:formula1>
          <xm:sqref>I32:I33</xm:sqref>
        </x14:dataValidation>
        <x14:dataValidation type="list" allowBlank="1" showInputMessage="1" showErrorMessage="1">
          <x14:formula1>
            <xm:f>Sheet2!$D$2:$D$4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9" sqref="F1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95</v>
      </c>
      <c r="B1" t="s">
        <v>96</v>
      </c>
      <c r="C1" s="2" t="s">
        <v>97</v>
      </c>
      <c r="D1" s="2" t="s">
        <v>98</v>
      </c>
      <c r="E1" s="2" t="s">
        <v>99</v>
      </c>
      <c r="F1" s="2" t="s">
        <v>100</v>
      </c>
      <c r="G1" s="2" t="s">
        <v>101</v>
      </c>
      <c r="H1" s="2" t="s">
        <v>102</v>
      </c>
      <c r="I1" s="2" t="s">
        <v>103</v>
      </c>
      <c r="J1" s="2" t="s">
        <v>104</v>
      </c>
    </row>
    <row r="2" spans="1:10">
      <c r="C2" s="2"/>
      <c r="D2" s="2"/>
      <c r="E2" s="2"/>
      <c r="F2" s="2"/>
      <c r="G2" s="2"/>
      <c r="H2" s="2"/>
      <c r="I2" s="2"/>
    </row>
    <row r="3" spans="1:10" s="1" customFormat="1" ht="11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</row>
    <row r="4" spans="1:10" s="1" customFormat="1" ht="15" customHeight="1">
      <c r="A4" s="1" t="s">
        <v>114</v>
      </c>
      <c r="B4" s="1" t="s">
        <v>115</v>
      </c>
      <c r="C4" s="1" t="s">
        <v>116</v>
      </c>
      <c r="D4" s="1" t="s">
        <v>117</v>
      </c>
      <c r="E4" s="1" t="s">
        <v>118</v>
      </c>
      <c r="F4" s="1" t="s">
        <v>119</v>
      </c>
      <c r="G4" s="1" t="s">
        <v>120</v>
      </c>
      <c r="H4" s="1" t="s">
        <v>121</v>
      </c>
      <c r="I4" s="1" t="s">
        <v>122</v>
      </c>
    </row>
    <row r="5" spans="1:10" s="1" customFormat="1" ht="11.25">
      <c r="A5" s="1" t="s">
        <v>123</v>
      </c>
      <c r="B5" s="3" t="s">
        <v>124</v>
      </c>
      <c r="C5" s="1" t="s">
        <v>125</v>
      </c>
      <c r="E5" s="1" t="s">
        <v>126</v>
      </c>
      <c r="F5" s="1" t="s">
        <v>127</v>
      </c>
      <c r="H5" s="1" t="s">
        <v>128</v>
      </c>
    </row>
    <row r="6" spans="1:10" s="1" customFormat="1" ht="11.25">
      <c r="B6" s="1" t="s">
        <v>129</v>
      </c>
      <c r="C6" s="1" t="s">
        <v>130</v>
      </c>
      <c r="H6" s="1" t="s">
        <v>131</v>
      </c>
    </row>
    <row r="7" spans="1:10" s="1" customFormat="1" ht="11.25">
      <c r="B7" s="1" t="s">
        <v>132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江</cp:lastModifiedBy>
  <cp:lastPrinted>2017-12-11T02:45:07Z</cp:lastPrinted>
  <dcterms:created xsi:type="dcterms:W3CDTF">2017-06-16T01:23:00Z</dcterms:created>
  <dcterms:modified xsi:type="dcterms:W3CDTF">2019-11-20T06:04:28Z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